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4"/>
  </bookViews>
  <sheets>
    <sheet name="budynki i budowle" sheetId="1" r:id="rId1"/>
    <sheet name="pozost_śr_trw" sheetId="2" r:id="rId2"/>
    <sheet name="elektronika stacjonarna" sheetId="3" r:id="rId3"/>
    <sheet name="elektronika przenośna" sheetId="4" r:id="rId4"/>
    <sheet name="Wykaz pojazdów" sheetId="5" r:id="rId5"/>
  </sheets>
  <definedNames/>
  <calcPr fullCalcOnLoad="1"/>
</workbook>
</file>

<file path=xl/sharedStrings.xml><?xml version="1.0" encoding="utf-8"?>
<sst xmlns="http://schemas.openxmlformats.org/spreadsheetml/2006/main" count="393" uniqueCount="269">
  <si>
    <t>Załącznik nr 1A</t>
  </si>
  <si>
    <t>Lp.</t>
  </si>
  <si>
    <t>Nazwa budynku, adres</t>
  </si>
  <si>
    <t>Rok budowy</t>
  </si>
  <si>
    <t>Wartość odtworzeniowa</t>
  </si>
  <si>
    <t>Konstrukcja ścian, dachu i więźby dachowej</t>
  </si>
  <si>
    <t>Zabezpieczenia przeciwpożarowe i przeciw kradzieżowe</t>
  </si>
  <si>
    <t>Razem:</t>
  </si>
  <si>
    <t>Załącznik nr 1B</t>
  </si>
  <si>
    <t>Wartość pozostałych środków trwałych i wyposażenia</t>
  </si>
  <si>
    <t>Księgozbiór</t>
  </si>
  <si>
    <t>-</t>
  </si>
  <si>
    <t>Załącznik nr 1C</t>
  </si>
  <si>
    <t>Wykaz stacjonarnego sprzetu elektronicznego</t>
  </si>
  <si>
    <t xml:space="preserve">Za sprzęt elektroniczny przyjmuje się komputery, cantale telefoniczne, faxy itp. </t>
  </si>
  <si>
    <t>Nazwa sprzętu</t>
  </si>
  <si>
    <t>Rok produkcji</t>
  </si>
  <si>
    <t>Załącznik nr 1C'</t>
  </si>
  <si>
    <t>Wykaz przenośnego sprzętu elektronicznego</t>
  </si>
  <si>
    <t>Za sprzęt elektroniczny przenośny przyjmuje się komputery (laptopy), kamery video itp. sprzęt</t>
  </si>
  <si>
    <t>lp.</t>
  </si>
  <si>
    <t>Załącznik nr 1D</t>
  </si>
  <si>
    <t>WYKAZ POJAZDÓW</t>
  </si>
  <si>
    <t>Nr rejestr.</t>
  </si>
  <si>
    <t>Marka</t>
  </si>
  <si>
    <t>Typ, model</t>
  </si>
  <si>
    <t>Rodzaj pojazdu</t>
  </si>
  <si>
    <t>Pojemn. silnika</t>
  </si>
  <si>
    <t>Moc silnika</t>
  </si>
  <si>
    <t xml:space="preserve">Nr nadwozia </t>
  </si>
  <si>
    <t>DMC</t>
  </si>
  <si>
    <t>Przebieg (około)</t>
  </si>
  <si>
    <t>Data pierw. rejestracji</t>
  </si>
  <si>
    <t>Okres ub. OC i NW</t>
  </si>
  <si>
    <t>Urząd Gminy Sterdyń</t>
  </si>
  <si>
    <t>08-320 Sterdyń, ul. Kościuszki 6</t>
  </si>
  <si>
    <t>NIP:8231003037, Regon: 000549677</t>
  </si>
  <si>
    <r>
      <t>Pow. użytkowa w m</t>
    </r>
    <r>
      <rPr>
        <b/>
        <vertAlign val="superscript"/>
        <sz val="10"/>
        <rFont val="Times New Roman"/>
        <family val="1"/>
      </rPr>
      <t>2</t>
    </r>
  </si>
  <si>
    <t>1.</t>
  </si>
  <si>
    <t>2.</t>
  </si>
  <si>
    <t>3.</t>
  </si>
  <si>
    <t>4.</t>
  </si>
  <si>
    <t>5.</t>
  </si>
  <si>
    <t>liczba pracowników: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</si>
  <si>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</si>
  <si>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</si>
  <si>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</si>
  <si>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</si>
  <si>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</si>
  <si>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</si>
  <si>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</si>
  <si>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</si>
  <si>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</si>
  <si>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</si>
  <si>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</si>
  <si>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Jelcz</t>
  </si>
  <si>
    <t>P244LML08502</t>
  </si>
  <si>
    <t>13.01.1984</t>
  </si>
  <si>
    <t>VOLVO</t>
  </si>
  <si>
    <t>FL6-14</t>
  </si>
  <si>
    <t>YV2E4C4A1YB256443</t>
  </si>
  <si>
    <t>JELCZ/STAR</t>
  </si>
  <si>
    <t>005M</t>
  </si>
  <si>
    <t>A2000249462</t>
  </si>
  <si>
    <t>6</t>
  </si>
  <si>
    <t>02.01.1986</t>
  </si>
  <si>
    <t>SDE1376</t>
  </si>
  <si>
    <t>FSC Starachowice</t>
  </si>
  <si>
    <t>STAR 25</t>
  </si>
  <si>
    <t>31.12.1964</t>
  </si>
  <si>
    <t>MAN</t>
  </si>
  <si>
    <t>TGM 13.290 4X4 BL</t>
  </si>
  <si>
    <t>WMAN36ZZ4AY243933</t>
  </si>
  <si>
    <t>18.05.2010</t>
  </si>
  <si>
    <t>STAR 244RC</t>
  </si>
  <si>
    <t>A244RSM110801</t>
  </si>
  <si>
    <t>31.08.1987</t>
  </si>
  <si>
    <t>STAR</t>
  </si>
  <si>
    <t>L80 14.225LA-LF</t>
  </si>
  <si>
    <t>SUSL80ZZZ3F002018</t>
  </si>
  <si>
    <t>15.01.2004</t>
  </si>
  <si>
    <t>FS LUBLIN</t>
  </si>
  <si>
    <t>SUL330212Y0040506</t>
  </si>
  <si>
    <t>25.01.2000</t>
  </si>
  <si>
    <t>MERCEDES-BENZ</t>
  </si>
  <si>
    <t>SPRINTER 313 CDI</t>
  </si>
  <si>
    <t>WDB9036611R808275</t>
  </si>
  <si>
    <t>17.10.2006</t>
  </si>
  <si>
    <t>1326 F</t>
  </si>
  <si>
    <t>WDB9763641L163217</t>
  </si>
  <si>
    <t>28.12.2006</t>
  </si>
  <si>
    <t>A266S0M5114597</t>
  </si>
  <si>
    <t>25.01.1988</t>
  </si>
  <si>
    <t>AVIA</t>
  </si>
  <si>
    <t>CAS 8 431.1K</t>
  </si>
  <si>
    <t>P000475</t>
  </si>
  <si>
    <t>28.09.1993</t>
  </si>
  <si>
    <t>SAM</t>
  </si>
  <si>
    <t>przyczepa ciężarowa rolnicza</t>
  </si>
  <si>
    <t>WSK010090482</t>
  </si>
  <si>
    <t>06.07.2009</t>
  </si>
  <si>
    <t>URSUS</t>
  </si>
  <si>
    <t>C 330 M</t>
  </si>
  <si>
    <t>ciągnik rolniczy</t>
  </si>
  <si>
    <t>02.04.1991</t>
  </si>
  <si>
    <t>WSKE163</t>
  </si>
  <si>
    <t>samochód specjalny pożarniczy</t>
  </si>
  <si>
    <t>Ładowność</t>
  </si>
  <si>
    <t>Ilość miejsc</t>
  </si>
  <si>
    <t>110 kW</t>
  </si>
  <si>
    <t>WSK19CK</t>
  </si>
  <si>
    <t>brak</t>
  </si>
  <si>
    <t>WSKE445</t>
  </si>
  <si>
    <t>005</t>
  </si>
  <si>
    <t>WSK76WC</t>
  </si>
  <si>
    <t>154 kW</t>
  </si>
  <si>
    <t>01.02.2001, w Polsce 12.09.2011</t>
  </si>
  <si>
    <t>WSKL676</t>
  </si>
  <si>
    <t>3500</t>
  </si>
  <si>
    <t>10580</t>
  </si>
  <si>
    <t>ciężarowy pożarniczy</t>
  </si>
  <si>
    <t>WSK97SK</t>
  </si>
  <si>
    <t>213 kW</t>
  </si>
  <si>
    <t>WSKV223</t>
  </si>
  <si>
    <t>162 kW</t>
  </si>
  <si>
    <t>WSK16FC</t>
  </si>
  <si>
    <t>51,50kW</t>
  </si>
  <si>
    <t>WSK95GF</t>
  </si>
  <si>
    <t>95kW</t>
  </si>
  <si>
    <t>188kW</t>
  </si>
  <si>
    <t>WSK91NG</t>
  </si>
  <si>
    <t>65kW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</si>
  <si>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</si>
  <si>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</si>
  <si>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</si>
  <si>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</si>
  <si>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</si>
  <si>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</si>
  <si>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</si>
  <si>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</si>
  <si>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</si>
  <si>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</si>
  <si>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</si>
  <si>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</si>
  <si>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</si>
  <si>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</si>
  <si>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</si>
  <si>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</si>
  <si>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</si>
  <si>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</si>
  <si>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</si>
  <si>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</si>
  <si>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Budynek Urzędu Gminy ul. T. Kościuszki 6, 08-320 Sterdyń</t>
  </si>
  <si>
    <t>1947             1980</t>
  </si>
  <si>
    <t>murowany,blacha, drewniana</t>
  </si>
  <si>
    <t>alarm</t>
  </si>
  <si>
    <t>Budynek Ośrodka Zdrowia (Stary)              ul. Seroczyńska 1, 08-320 Sterdyń</t>
  </si>
  <si>
    <t>murowany, blacha, drewniana</t>
  </si>
  <si>
    <t>Budynek Ośrodka Zdrowia (Nowy) ul. Seroczyńska 3, 08-320 Sterdyń</t>
  </si>
  <si>
    <t>Pawilon szatnia- sportowy ul. Wojska Polskiego 18, 08-320 Sterdyń</t>
  </si>
  <si>
    <t>drewniany, blacha, drewniana</t>
  </si>
  <si>
    <t>Budynek LZS ZORZA ul. Wojska Polskiego 18A, 08-320 Sterdyń</t>
  </si>
  <si>
    <t>murowany, blacha, drewniany</t>
  </si>
  <si>
    <t>Budynek gospodarczy Urzędu Gminy ul. T. Kościuszki 6, 08-320 Sterdyń</t>
  </si>
  <si>
    <t>OSP w Kiełpińcu, Kiełpiniec 49, 08-320 Sterdyń</t>
  </si>
  <si>
    <t>murowany, eternit, drewniana</t>
  </si>
  <si>
    <t>OSP w Dzięciołach Dalszych, Dzięcioły Dalsze 42, 08-320 Sterdyń</t>
  </si>
  <si>
    <t>murowany, blacho-dachówka, drewniana</t>
  </si>
  <si>
    <t>OSP Stary Ratyniec, Stary Ratyniec 4, 08-320 Sterdyń</t>
  </si>
  <si>
    <t>OSP Sterdyń, ul. Wojska Polskiego 14, 08-320 Sterdyń</t>
  </si>
  <si>
    <t>OSP Paderewek, Paderewek 25, 08-320 Sterdyń</t>
  </si>
  <si>
    <t>OSP Białobrzegi, Białobrzegi 27, 08-320 Sterdyń</t>
  </si>
  <si>
    <t>OSP Seroczyn, Seroczyn 82, 08-320 Sterdyń</t>
  </si>
  <si>
    <t>OSP Łazów, Łazów 54, 08-320 Sterdyń</t>
  </si>
  <si>
    <t>Garaż przy OSP w Dzięciołach Bliższych, Dzięcioły Bliższe 25, 08-320 Sterdyń</t>
  </si>
  <si>
    <t>OSP Dzięcioły Bliższe, Dzięcioły Bliższe 25, 08-320 Sterdyń</t>
  </si>
  <si>
    <t>Świetlica w Stelągach, Stelągi 21, 08-320 Sterdyń</t>
  </si>
  <si>
    <t>murowana, blacha, drewniana</t>
  </si>
  <si>
    <t>Garaż na targowicy w Sterdyni ul. Targowa 12 08-320 Sterdyń</t>
  </si>
  <si>
    <t>prefabrykaty beton, eternit, drewniana</t>
  </si>
  <si>
    <t>Świetlica w Kuczabach, Kuczaby 27, 08-320 Sterdyń</t>
  </si>
  <si>
    <t>Świetlica w Nowym Ratyńcy, Nowy Ratyniec 28A, 08-320 Sterdyń</t>
  </si>
  <si>
    <t>Świetlica Szwejki, Szwejki 38, 08-320 Sterdyń</t>
  </si>
  <si>
    <t>murowana, blacho-dachówka, drewniana</t>
  </si>
  <si>
    <t>Garaż OSP Kamieńczyk, Kamieńczyk 25, 08-320 Sterdyń</t>
  </si>
  <si>
    <t>blaszak</t>
  </si>
  <si>
    <t>Budynek gospodarczy + 2 garaże przy Ośrodku Zdrowia ul. Seroczyńska, 08-320 Sterdyń</t>
  </si>
  <si>
    <t>blaszak (ocieplany za zewnątrz)</t>
  </si>
  <si>
    <t>Garaż w Chądzynie, Chądzyń 55,  08-320 Sterdyń</t>
  </si>
  <si>
    <t>Świetlica w Seroczyn-Kolonia, Seroczyn-Kolonia 32, 08-320 Sterdyń</t>
  </si>
  <si>
    <t>murowana, eternit, drewniana</t>
  </si>
  <si>
    <t>Świetlica w Sewerynówce, Sewerynówka 4, 08-320 Sterdyń</t>
  </si>
  <si>
    <t>Świetlica w Grądach, Grądy 19, 08-320 Sterdyń</t>
  </si>
  <si>
    <t>OSP Kamieńczyk, Kamieńczyk 25, 08-320 Sterdyń</t>
  </si>
  <si>
    <t>Świetlica w Chądzynie, Chądzyń 55, 08-320 Sterdyń</t>
  </si>
  <si>
    <t>OSP Mursy Stare, Stare Mursy 20, 08-320 Sterdyń</t>
  </si>
  <si>
    <t>Budynek mieszkalny, Lebiedzie ul. Nadrzeczna 22, 08-320 Sterdyń</t>
  </si>
  <si>
    <t>drewniany, papa, drewniana</t>
  </si>
  <si>
    <t>Budynek po byłej zlewni w Ratyńcu Nowym, Nowy Ratyniec 26, 08-320 Stedyń</t>
  </si>
  <si>
    <t>Budynek poszkolny w Paderewku, Paderewek 33, 08-320 Sterdyń</t>
  </si>
  <si>
    <t>Budynek gospodarczy w Paderewku, Paderewek 33, 08-320 Sterdyń</t>
  </si>
  <si>
    <t>Budynek szkoły w Kiełpińcu, Kiełpiniec 36 , 08-320 Sterdyń - budynek nieużytkowany</t>
  </si>
  <si>
    <t>poz. 8 właściciel: OSP Kiełpiniec</t>
  </si>
  <si>
    <t>poz. 10 właściciel: OSP Stary Ratyniec</t>
  </si>
  <si>
    <t>poz. 11 właściciel: OSP Sterdyń</t>
  </si>
  <si>
    <t>poz. 13 właściciel: OSP Białobrzegi</t>
  </si>
  <si>
    <t>poz. 14 posiadacz: Gmina Sterdyń</t>
  </si>
  <si>
    <t>poz. 15 właściciel: OSP Łazów</t>
  </si>
  <si>
    <t>poz. 16,17 właściciel: OSP Dzięcioły Bliższe</t>
  </si>
  <si>
    <t>poz. 23,29 właściciel: OSP Kamieńczyk</t>
  </si>
  <si>
    <t>pozostałe pozycje - właściciel Gmina Sterdyń</t>
  </si>
  <si>
    <t>równiarka</t>
  </si>
  <si>
    <t>Ursus</t>
  </si>
  <si>
    <t>C-392</t>
  </si>
  <si>
    <t>68kW</t>
  </si>
  <si>
    <t>UUJ09241212160064</t>
  </si>
  <si>
    <t>21.12.2016</t>
  </si>
  <si>
    <t>WSKNX30</t>
  </si>
  <si>
    <t>poz. 2 właściciel: OSP Dzięcioły Dalsze, 08 - 320 Sterdyń, Dzięcioły Dalsze 78, Regon: 711683945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</si>
  <si>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</si>
  <si>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37.</t>
  </si>
  <si>
    <t>1930, modernizacja 2018</t>
  </si>
  <si>
    <t>1957, modernizacja 2018</t>
  </si>
  <si>
    <t>38.</t>
  </si>
  <si>
    <t>Volkswagen</t>
  </si>
  <si>
    <t>Golf</t>
  </si>
  <si>
    <t>osobowy</t>
  </si>
  <si>
    <t>77kW</t>
  </si>
  <si>
    <t>WVWZZZ1JZ1W679862</t>
  </si>
  <si>
    <t>WSKTL69</t>
  </si>
  <si>
    <t xml:space="preserve">Man </t>
  </si>
  <si>
    <t>TGM 18.340 4x4BB</t>
  </si>
  <si>
    <t>specjalny pożarniczy</t>
  </si>
  <si>
    <t>251kW</t>
  </si>
  <si>
    <t>WMAN38ZZ7KY384492</t>
  </si>
  <si>
    <t>WSKWG95</t>
  </si>
  <si>
    <t>Urządzenie wielofunkcyjne Canon model Image Runner ADVENCE C 3525i</t>
  </si>
  <si>
    <t>WSKYV80</t>
  </si>
  <si>
    <t>Man</t>
  </si>
  <si>
    <t>TGM 18.320 4X4 BB</t>
  </si>
  <si>
    <t>WMAN38ZZ9LY412598</t>
  </si>
  <si>
    <t>112,70kW</t>
  </si>
  <si>
    <t xml:space="preserve"> </t>
  </si>
  <si>
    <t xml:space="preserve">Wykaz budynków i budowli </t>
  </si>
  <si>
    <t xml:space="preserve">nie starszy niż 3 letni (wyprodukowany w roku 2019 i latach następnych)  </t>
  </si>
  <si>
    <t>Wartość księgowa brutto (wartość poczatkowa)</t>
  </si>
  <si>
    <t>Wartość księgowa brutto (wartość początkowa)</t>
  </si>
  <si>
    <t>Wartość pojazdu brutto - okres ubezpieczenia AC i KR 01.01.2022 - 31.12.2022</t>
  </si>
  <si>
    <t>Wartość pojazdu brutto - okres ubezpieczenia AC i KR 01.01.2023 - 31.12.2023</t>
  </si>
  <si>
    <t>Wartość pojazdu brutto - okres ubezpieczenia AC i KR 01.01.2024 - 31.12.2024</t>
  </si>
  <si>
    <t>181 motogodzin</t>
  </si>
  <si>
    <t>810 motogodzin</t>
  </si>
  <si>
    <t>Komputer PC Lenovo V530 + oprogramowanie</t>
  </si>
  <si>
    <t>Komputer DELL Vostro 388 MT 260W</t>
  </si>
  <si>
    <t>Notebook HP 15-db1010nw 15,6``FHD/ Ryzen 3-3200U/8GB/SSD256gb/Vega3/W10</t>
  </si>
  <si>
    <t>Oczyszczalnia ścieków wraz z wyposazeniem (bez przyłączy), Lebiedzie, 08 - 320 Sterdyń</t>
  </si>
  <si>
    <t>Hydrofornia wraz z wyposazeniem Lebiedzie (bez przyłaczy), 08 - 320 Sterdyń</t>
  </si>
  <si>
    <t>Hydrofornia wraz z wyposażeniem (bez przyłaczy), Łazów, 08 - 320 Sterdyń</t>
  </si>
  <si>
    <t>poz. 1, 3, 5, 6, 13,15,16,17 właściciel: Gmina Sterdyń, 08 - 320 Sterdyń, ul. T. Kościuszki 6, Regon: 711582084</t>
  </si>
  <si>
    <t>poz. 7 właściciel: Ochotnicza Straż Pożarna w Starym Ratyńcu</t>
  </si>
  <si>
    <t>poz. 8 właściciel: Ochotnicza Straż Pożarna w Kiełpińcu, 08 - 320 Sterdyń, Kiełpiniec, Regon: 711683968</t>
  </si>
  <si>
    <t>poz. 9,10,19 właściciel: Ochotnicza Straż Pożarna w Mursach Starych, 08 - 320 Sterdyń, Mursy Stare 20, Regon: 710389474</t>
  </si>
  <si>
    <t>poz. 12 właściciel: OSP Kamieńczyk, 08 - 320 Sterdyń, Kamieńczyk, Regon: 711683951</t>
  </si>
  <si>
    <t>poz. 18 właściciel: OSP Sterdyń, 08 - 320 Sterdyń, Wojska Polskiego 14, Regon: 711679412</t>
  </si>
  <si>
    <t>poz. 10 - wartość zwiększona z uwagi na nowy sprzęt strażaki z 2020 roku</t>
  </si>
  <si>
    <t>WSK85PC</t>
  </si>
  <si>
    <t>WSK63NU</t>
  </si>
  <si>
    <t>WSK5A92</t>
  </si>
  <si>
    <t>01.01.2022 - 31.12.2023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</si>
</sst>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[$zł-415];[Red]\-#,##0.00\ [$zł-415]"/>
    <numFmt numFmtId="166" formatCode="#,##0.00&quot; zł&quot;"/>
    <numFmt numFmtId="167" formatCode="_-* #,##0.00\,_z_ł_-;\-* #,##0.00\,_z_ł_-;_-* \-??\ _z_ł_-;_-@_-"/>
    <numFmt numFmtId="168" formatCode="#,##0.00&quot; zł&quot;;\-#,##0.00&quot; zł&quot;"/>
    <numFmt numFmtId="169" formatCode="#,##0.00&quot; zł&quot;;[Red]\-#,##0.00&quot; zł&quot;"/>
    <numFmt numFmtId="170" formatCode="_-* #,##0.00&quot; zł&quot;_-;\-* #,##0.00&quot; zł&quot;_-;_-* \-??&quot; zł&quot;_-;_-@_-"/>
    <numFmt numFmtId="171" formatCode="#,##0\ &quot;zł&quot;"/>
  </numFmts>
  <fonts count="5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  <font>
      <b/>
      <sz val="9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66" fontId="53" fillId="0" borderId="11" xfId="0" applyNumberFormat="1" applyFont="1" applyBorder="1" applyAlignment="1">
      <alignment horizontal="left" vertical="center" wrapText="1"/>
    </xf>
    <xf numFmtId="168" fontId="7" fillId="0" borderId="16" xfId="0" applyNumberFormat="1" applyFont="1" applyBorder="1" applyAlignment="1">
      <alignment vertical="center" wrapText="1"/>
    </xf>
    <xf numFmtId="169" fontId="3" fillId="0" borderId="13" xfId="0" applyNumberFormat="1" applyFont="1" applyBorder="1" applyAlignment="1">
      <alignment vertical="center" wrapText="1"/>
    </xf>
    <xf numFmtId="170" fontId="3" fillId="0" borderId="17" xfId="58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1" fontId="11" fillId="0" borderId="11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1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1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164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66" fontId="53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/>
    </xf>
    <xf numFmtId="166" fontId="3" fillId="0" borderId="13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71" fontId="11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164" fontId="52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66" fontId="53" fillId="0" borderId="16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 vertical="center" wrapText="1"/>
    </xf>
    <xf numFmtId="170" fontId="7" fillId="0" borderId="16" xfId="5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4" fontId="1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3.421875" style="1" customWidth="1"/>
    <col min="2" max="2" width="31.421875" style="2" customWidth="1"/>
    <col min="3" max="3" width="10.421875" style="2" customWidth="1"/>
    <col min="4" max="4" width="9.8515625" style="2" customWidth="1"/>
    <col min="5" max="5" width="18.57421875" style="2" bestFit="1" customWidth="1"/>
    <col min="6" max="6" width="24.7109375" style="2" customWidth="1"/>
    <col min="7" max="7" width="30.421875" style="1" customWidth="1"/>
    <col min="8" max="16384" width="9.00390625" style="2" customWidth="1"/>
  </cols>
  <sheetData>
    <row r="1" spans="1:7" ht="12.75">
      <c r="A1" s="3" t="s">
        <v>242</v>
      </c>
      <c r="B1" s="3"/>
      <c r="C1" s="3"/>
      <c r="G1" s="4" t="s">
        <v>0</v>
      </c>
    </row>
    <row r="2" ht="7.5" customHeight="1"/>
    <row r="3" spans="1:7" ht="15.75">
      <c r="A3" s="5"/>
      <c r="B3" s="91" t="s">
        <v>243</v>
      </c>
      <c r="C3" s="91"/>
      <c r="D3" s="91"/>
      <c r="E3" s="91"/>
      <c r="F3" s="91"/>
      <c r="G3" s="91"/>
    </row>
    <row r="4" spans="1:7" ht="15.75">
      <c r="A4" s="91" t="s">
        <v>34</v>
      </c>
      <c r="B4" s="91"/>
      <c r="C4" s="91"/>
      <c r="D4" s="91"/>
      <c r="E4" s="91"/>
      <c r="F4" s="91"/>
      <c r="G4" s="91"/>
    </row>
    <row r="5" spans="1:7" ht="15.75">
      <c r="A5" s="91" t="s">
        <v>35</v>
      </c>
      <c r="B5" s="91"/>
      <c r="C5" s="91"/>
      <c r="D5" s="91"/>
      <c r="E5" s="91"/>
      <c r="F5" s="91"/>
      <c r="G5" s="91"/>
    </row>
    <row r="6" spans="1:7" ht="15.75">
      <c r="A6" s="91" t="s">
        <v>36</v>
      </c>
      <c r="B6" s="91"/>
      <c r="C6" s="91"/>
      <c r="D6" s="91"/>
      <c r="E6" s="91"/>
      <c r="F6" s="91"/>
      <c r="G6" s="91"/>
    </row>
    <row r="7" spans="1:7" ht="15.75">
      <c r="A7" s="91"/>
      <c r="B7" s="91"/>
      <c r="C7" s="91"/>
      <c r="D7" s="91"/>
      <c r="E7" s="91"/>
      <c r="F7" s="91"/>
      <c r="G7" s="91"/>
    </row>
    <row r="8" spans="1:10" s="12" customFormat="1" ht="41.25">
      <c r="A8" s="6" t="s">
        <v>1</v>
      </c>
      <c r="B8" s="7" t="s">
        <v>2</v>
      </c>
      <c r="C8" s="8" t="s">
        <v>37</v>
      </c>
      <c r="D8" s="9" t="s">
        <v>3</v>
      </c>
      <c r="E8" s="10" t="s">
        <v>4</v>
      </c>
      <c r="F8" s="10" t="s">
        <v>5</v>
      </c>
      <c r="G8" s="10" t="s">
        <v>6</v>
      </c>
      <c r="H8" s="11"/>
      <c r="I8" s="11"/>
      <c r="J8" s="11"/>
    </row>
    <row r="9" spans="1:7" s="13" customFormat="1" ht="31.5">
      <c r="A9" s="40" t="s">
        <v>38</v>
      </c>
      <c r="B9" s="39" t="s">
        <v>152</v>
      </c>
      <c r="C9" s="41">
        <v>395</v>
      </c>
      <c r="D9" s="42" t="s">
        <v>153</v>
      </c>
      <c r="E9" s="43">
        <f>C9*3500</f>
        <v>1382500</v>
      </c>
      <c r="F9" s="47" t="s">
        <v>154</v>
      </c>
      <c r="G9" s="48" t="s">
        <v>155</v>
      </c>
    </row>
    <row r="10" spans="1:7" s="13" customFormat="1" ht="47.25">
      <c r="A10" s="40" t="s">
        <v>39</v>
      </c>
      <c r="B10" s="39" t="s">
        <v>156</v>
      </c>
      <c r="C10" s="41">
        <v>217.28</v>
      </c>
      <c r="D10" s="30">
        <v>1965</v>
      </c>
      <c r="E10" s="43">
        <f aca="true" t="shared" si="0" ref="E10:E43">C10*3500</f>
        <v>760480</v>
      </c>
      <c r="F10" s="47" t="s">
        <v>157</v>
      </c>
      <c r="G10" s="49"/>
    </row>
    <row r="11" spans="1:7" s="13" customFormat="1" ht="47.25">
      <c r="A11" s="40" t="s">
        <v>40</v>
      </c>
      <c r="B11" s="39" t="s">
        <v>158</v>
      </c>
      <c r="C11" s="41">
        <v>512.05</v>
      </c>
      <c r="D11" s="30">
        <v>1970</v>
      </c>
      <c r="E11" s="43">
        <f t="shared" si="0"/>
        <v>1792174.9999999998</v>
      </c>
      <c r="F11" s="47" t="s">
        <v>157</v>
      </c>
      <c r="G11" s="49"/>
    </row>
    <row r="12" spans="1:7" s="13" customFormat="1" ht="47.25">
      <c r="A12" s="40" t="s">
        <v>41</v>
      </c>
      <c r="B12" s="39" t="s">
        <v>159</v>
      </c>
      <c r="C12" s="41">
        <v>142.36</v>
      </c>
      <c r="D12" s="30">
        <v>1982</v>
      </c>
      <c r="E12" s="43">
        <f t="shared" si="0"/>
        <v>498260.00000000006</v>
      </c>
      <c r="F12" s="47" t="s">
        <v>160</v>
      </c>
      <c r="G12" s="49"/>
    </row>
    <row r="13" spans="1:7" s="13" customFormat="1" ht="47.25">
      <c r="A13" s="40" t="s">
        <v>42</v>
      </c>
      <c r="B13" s="44" t="s">
        <v>161</v>
      </c>
      <c r="C13" s="45">
        <v>24</v>
      </c>
      <c r="D13" s="46">
        <v>1970</v>
      </c>
      <c r="E13" s="43">
        <f t="shared" si="0"/>
        <v>84000</v>
      </c>
      <c r="F13" s="50" t="s">
        <v>162</v>
      </c>
      <c r="G13" s="49"/>
    </row>
    <row r="14" spans="1:7" s="13" customFormat="1" ht="47.25">
      <c r="A14" s="40" t="s">
        <v>44</v>
      </c>
      <c r="B14" s="39" t="s">
        <v>201</v>
      </c>
      <c r="C14" s="41">
        <v>831.23</v>
      </c>
      <c r="D14" s="30">
        <v>1956</v>
      </c>
      <c r="E14" s="43">
        <f t="shared" si="0"/>
        <v>2909305</v>
      </c>
      <c r="F14" s="47" t="s">
        <v>157</v>
      </c>
      <c r="G14" s="49"/>
    </row>
    <row r="15" spans="1:7" s="13" customFormat="1" ht="47.25">
      <c r="A15" s="40" t="s">
        <v>45</v>
      </c>
      <c r="B15" s="39" t="s">
        <v>163</v>
      </c>
      <c r="C15" s="41">
        <v>55</v>
      </c>
      <c r="D15" s="30">
        <v>1957</v>
      </c>
      <c r="E15" s="43">
        <f t="shared" si="0"/>
        <v>192500</v>
      </c>
      <c r="F15" s="47" t="s">
        <v>157</v>
      </c>
      <c r="G15" s="49"/>
    </row>
    <row r="16" spans="1:7" s="13" customFormat="1" ht="31.5">
      <c r="A16" s="40" t="s">
        <v>46</v>
      </c>
      <c r="B16" s="44" t="s">
        <v>164</v>
      </c>
      <c r="C16" s="45">
        <v>308.68</v>
      </c>
      <c r="D16" s="46">
        <v>2005</v>
      </c>
      <c r="E16" s="43">
        <f t="shared" si="0"/>
        <v>1080380</v>
      </c>
      <c r="F16" s="47" t="s">
        <v>165</v>
      </c>
      <c r="G16" s="49"/>
    </row>
    <row r="17" spans="1:7" s="13" customFormat="1" ht="47.25">
      <c r="A17" s="40" t="s">
        <v>47</v>
      </c>
      <c r="B17" s="39" t="s">
        <v>166</v>
      </c>
      <c r="C17" s="41">
        <v>372</v>
      </c>
      <c r="D17" s="30">
        <v>1963</v>
      </c>
      <c r="E17" s="43">
        <f t="shared" si="0"/>
        <v>1302000</v>
      </c>
      <c r="F17" s="47" t="s">
        <v>167</v>
      </c>
      <c r="G17" s="49"/>
    </row>
    <row r="18" spans="1:7" s="13" customFormat="1" ht="31.5">
      <c r="A18" s="40" t="s">
        <v>48</v>
      </c>
      <c r="B18" s="39" t="s">
        <v>168</v>
      </c>
      <c r="C18" s="41">
        <v>223</v>
      </c>
      <c r="D18" s="30">
        <v>1977</v>
      </c>
      <c r="E18" s="43">
        <f t="shared" si="0"/>
        <v>780500</v>
      </c>
      <c r="F18" s="47" t="s">
        <v>157</v>
      </c>
      <c r="G18" s="49"/>
    </row>
    <row r="19" spans="1:7" s="13" customFormat="1" ht="47.25">
      <c r="A19" s="40" t="s">
        <v>49</v>
      </c>
      <c r="B19" s="44" t="s">
        <v>169</v>
      </c>
      <c r="C19" s="45">
        <v>440</v>
      </c>
      <c r="D19" s="46" t="s">
        <v>221</v>
      </c>
      <c r="E19" s="43">
        <f t="shared" si="0"/>
        <v>1540000</v>
      </c>
      <c r="F19" s="50" t="s">
        <v>157</v>
      </c>
      <c r="G19" s="49"/>
    </row>
    <row r="20" spans="1:7" s="13" customFormat="1" ht="31.5">
      <c r="A20" s="40" t="s">
        <v>50</v>
      </c>
      <c r="B20" s="39" t="s">
        <v>170</v>
      </c>
      <c r="C20" s="41">
        <v>165</v>
      </c>
      <c r="D20" s="30">
        <v>1970</v>
      </c>
      <c r="E20" s="43">
        <f t="shared" si="0"/>
        <v>577500</v>
      </c>
      <c r="F20" s="47" t="s">
        <v>157</v>
      </c>
      <c r="G20" s="49"/>
    </row>
    <row r="21" spans="1:7" s="13" customFormat="1" ht="31.5">
      <c r="A21" s="40" t="s">
        <v>51</v>
      </c>
      <c r="B21" s="39" t="s">
        <v>171</v>
      </c>
      <c r="C21" s="41">
        <v>181</v>
      </c>
      <c r="D21" s="30">
        <v>1982</v>
      </c>
      <c r="E21" s="43">
        <f t="shared" si="0"/>
        <v>633500</v>
      </c>
      <c r="F21" s="47" t="s">
        <v>157</v>
      </c>
      <c r="G21" s="49"/>
    </row>
    <row r="22" spans="1:7" s="13" customFormat="1" ht="31.5">
      <c r="A22" s="40" t="s">
        <v>52</v>
      </c>
      <c r="B22" s="39" t="s">
        <v>172</v>
      </c>
      <c r="C22" s="41">
        <v>214</v>
      </c>
      <c r="D22" s="30">
        <v>1975</v>
      </c>
      <c r="E22" s="43">
        <f t="shared" si="0"/>
        <v>749000</v>
      </c>
      <c r="F22" s="47" t="s">
        <v>157</v>
      </c>
      <c r="G22" s="49"/>
    </row>
    <row r="23" spans="1:7" s="13" customFormat="1" ht="31.5">
      <c r="A23" s="40" t="s">
        <v>53</v>
      </c>
      <c r="B23" s="44" t="s">
        <v>173</v>
      </c>
      <c r="C23" s="41">
        <v>380</v>
      </c>
      <c r="D23" s="30">
        <v>1986</v>
      </c>
      <c r="E23" s="43">
        <f t="shared" si="0"/>
        <v>1330000</v>
      </c>
      <c r="F23" s="47" t="s">
        <v>157</v>
      </c>
      <c r="G23" s="49"/>
    </row>
    <row r="24" spans="1:7" s="13" customFormat="1" ht="47.25">
      <c r="A24" s="40" t="s">
        <v>54</v>
      </c>
      <c r="B24" s="44" t="s">
        <v>174</v>
      </c>
      <c r="C24" s="45">
        <v>140</v>
      </c>
      <c r="D24" s="46">
        <v>1998</v>
      </c>
      <c r="E24" s="43">
        <f t="shared" si="0"/>
        <v>490000</v>
      </c>
      <c r="F24" s="50" t="s">
        <v>162</v>
      </c>
      <c r="G24" s="49"/>
    </row>
    <row r="25" spans="1:7" s="13" customFormat="1" ht="31.5">
      <c r="A25" s="40" t="s">
        <v>132</v>
      </c>
      <c r="B25" s="39" t="s">
        <v>175</v>
      </c>
      <c r="C25" s="41">
        <v>120</v>
      </c>
      <c r="D25" s="30">
        <v>1958</v>
      </c>
      <c r="E25" s="43">
        <f t="shared" si="0"/>
        <v>420000</v>
      </c>
      <c r="F25" s="47" t="s">
        <v>162</v>
      </c>
      <c r="G25" s="49"/>
    </row>
    <row r="26" spans="1:7" s="13" customFormat="1" ht="31.5">
      <c r="A26" s="40" t="s">
        <v>133</v>
      </c>
      <c r="B26" s="39" t="s">
        <v>176</v>
      </c>
      <c r="C26" s="41">
        <v>62</v>
      </c>
      <c r="D26" s="30">
        <v>1967</v>
      </c>
      <c r="E26" s="43">
        <f t="shared" si="0"/>
        <v>217000</v>
      </c>
      <c r="F26" s="47" t="s">
        <v>177</v>
      </c>
      <c r="G26" s="49"/>
    </row>
    <row r="27" spans="1:7" s="13" customFormat="1" ht="31.5">
      <c r="A27" s="40" t="s">
        <v>134</v>
      </c>
      <c r="B27" s="44" t="s">
        <v>178</v>
      </c>
      <c r="C27" s="45">
        <v>150</v>
      </c>
      <c r="D27" s="46">
        <v>1970</v>
      </c>
      <c r="E27" s="43">
        <f t="shared" si="0"/>
        <v>525000</v>
      </c>
      <c r="F27" s="50" t="s">
        <v>179</v>
      </c>
      <c r="G27" s="49"/>
    </row>
    <row r="28" spans="1:7" s="13" customFormat="1" ht="31.5">
      <c r="A28" s="40" t="s">
        <v>135</v>
      </c>
      <c r="B28" s="44" t="s">
        <v>180</v>
      </c>
      <c r="C28" s="45">
        <v>112</v>
      </c>
      <c r="D28" s="46">
        <v>1978</v>
      </c>
      <c r="E28" s="43">
        <f t="shared" si="0"/>
        <v>392000</v>
      </c>
      <c r="F28" s="50" t="s">
        <v>157</v>
      </c>
      <c r="G28" s="49"/>
    </row>
    <row r="29" spans="1:7" s="13" customFormat="1" ht="47.25">
      <c r="A29" s="40" t="s">
        <v>136</v>
      </c>
      <c r="B29" s="44" t="s">
        <v>181</v>
      </c>
      <c r="C29" s="45">
        <v>70</v>
      </c>
      <c r="D29" s="46">
        <v>1960</v>
      </c>
      <c r="E29" s="43">
        <f t="shared" si="0"/>
        <v>245000</v>
      </c>
      <c r="F29" s="50" t="s">
        <v>157</v>
      </c>
      <c r="G29" s="49"/>
    </row>
    <row r="30" spans="1:7" s="13" customFormat="1" ht="31.5">
      <c r="A30" s="40" t="s">
        <v>137</v>
      </c>
      <c r="B30" s="44" t="s">
        <v>182</v>
      </c>
      <c r="C30" s="45">
        <v>220</v>
      </c>
      <c r="D30" s="46">
        <v>1948</v>
      </c>
      <c r="E30" s="43">
        <f t="shared" si="0"/>
        <v>770000</v>
      </c>
      <c r="F30" s="50" t="s">
        <v>183</v>
      </c>
      <c r="G30" s="49"/>
    </row>
    <row r="31" spans="1:7" s="13" customFormat="1" ht="31.5">
      <c r="A31" s="40" t="s">
        <v>138</v>
      </c>
      <c r="B31" s="44" t="s">
        <v>184</v>
      </c>
      <c r="C31" s="45">
        <v>24</v>
      </c>
      <c r="D31" s="46">
        <v>2008</v>
      </c>
      <c r="E31" s="43">
        <f t="shared" si="0"/>
        <v>84000</v>
      </c>
      <c r="F31" s="50" t="s">
        <v>185</v>
      </c>
      <c r="G31" s="49"/>
    </row>
    <row r="32" spans="1:7" s="13" customFormat="1" ht="47.25">
      <c r="A32" s="40" t="s">
        <v>139</v>
      </c>
      <c r="B32" s="39" t="s">
        <v>186</v>
      </c>
      <c r="C32" s="41">
        <v>40</v>
      </c>
      <c r="D32" s="30">
        <v>2009</v>
      </c>
      <c r="E32" s="43">
        <f t="shared" si="0"/>
        <v>140000</v>
      </c>
      <c r="F32" s="47" t="s">
        <v>187</v>
      </c>
      <c r="G32" s="49"/>
    </row>
    <row r="33" spans="1:7" s="13" customFormat="1" ht="31.5">
      <c r="A33" s="40" t="s">
        <v>140</v>
      </c>
      <c r="B33" s="39" t="s">
        <v>188</v>
      </c>
      <c r="C33" s="41">
        <v>142</v>
      </c>
      <c r="D33" s="30">
        <v>2016</v>
      </c>
      <c r="E33" s="43">
        <f t="shared" si="0"/>
        <v>497000</v>
      </c>
      <c r="F33" s="47" t="s">
        <v>157</v>
      </c>
      <c r="G33" s="49"/>
    </row>
    <row r="34" spans="1:7" s="13" customFormat="1" ht="47.25">
      <c r="A34" s="40" t="s">
        <v>141</v>
      </c>
      <c r="B34" s="44" t="s">
        <v>189</v>
      </c>
      <c r="C34" s="45">
        <v>64</v>
      </c>
      <c r="D34" s="46" t="s">
        <v>222</v>
      </c>
      <c r="E34" s="43">
        <f t="shared" si="0"/>
        <v>224000</v>
      </c>
      <c r="F34" s="50" t="s">
        <v>190</v>
      </c>
      <c r="G34" s="49"/>
    </row>
    <row r="35" spans="1:7" s="13" customFormat="1" ht="31.5">
      <c r="A35" s="40" t="s">
        <v>142</v>
      </c>
      <c r="B35" s="44" t="s">
        <v>191</v>
      </c>
      <c r="C35" s="45">
        <v>70</v>
      </c>
      <c r="D35" s="46">
        <v>1970</v>
      </c>
      <c r="E35" s="43">
        <f t="shared" si="0"/>
        <v>245000</v>
      </c>
      <c r="F35" s="50" t="s">
        <v>177</v>
      </c>
      <c r="G35" s="49"/>
    </row>
    <row r="36" spans="1:7" s="13" customFormat="1" ht="31.5">
      <c r="A36" s="40" t="s">
        <v>143</v>
      </c>
      <c r="B36" s="39" t="s">
        <v>192</v>
      </c>
      <c r="C36" s="41">
        <v>86</v>
      </c>
      <c r="D36" s="30">
        <v>1960</v>
      </c>
      <c r="E36" s="43">
        <f t="shared" si="0"/>
        <v>301000</v>
      </c>
      <c r="F36" s="47" t="s">
        <v>157</v>
      </c>
      <c r="G36" s="49"/>
    </row>
    <row r="37" spans="1:7" s="13" customFormat="1" ht="31.5">
      <c r="A37" s="40" t="s">
        <v>144</v>
      </c>
      <c r="B37" s="44" t="s">
        <v>193</v>
      </c>
      <c r="C37" s="45">
        <v>120</v>
      </c>
      <c r="D37" s="46">
        <v>1953</v>
      </c>
      <c r="E37" s="43">
        <f t="shared" si="0"/>
        <v>420000</v>
      </c>
      <c r="F37" s="50" t="s">
        <v>157</v>
      </c>
      <c r="G37" s="49"/>
    </row>
    <row r="38" spans="1:7" s="13" customFormat="1" ht="31.5">
      <c r="A38" s="40" t="s">
        <v>145</v>
      </c>
      <c r="B38" s="44" t="s">
        <v>194</v>
      </c>
      <c r="C38" s="45">
        <v>155</v>
      </c>
      <c r="D38" s="46">
        <v>1952</v>
      </c>
      <c r="E38" s="43">
        <f t="shared" si="0"/>
        <v>542500</v>
      </c>
      <c r="F38" s="50" t="s">
        <v>177</v>
      </c>
      <c r="G38" s="49"/>
    </row>
    <row r="39" spans="1:7" s="13" customFormat="1" ht="31.5">
      <c r="A39" s="40" t="s">
        <v>146</v>
      </c>
      <c r="B39" s="39" t="s">
        <v>195</v>
      </c>
      <c r="C39" s="41">
        <v>650</v>
      </c>
      <c r="D39" s="30">
        <v>1957</v>
      </c>
      <c r="E39" s="43">
        <f t="shared" si="0"/>
        <v>2275000</v>
      </c>
      <c r="F39" s="47" t="s">
        <v>157</v>
      </c>
      <c r="G39" s="49"/>
    </row>
    <row r="40" spans="1:7" s="13" customFormat="1" ht="31.5">
      <c r="A40" s="40" t="s">
        <v>147</v>
      </c>
      <c r="B40" s="44" t="s">
        <v>196</v>
      </c>
      <c r="C40" s="45">
        <v>80</v>
      </c>
      <c r="D40" s="46">
        <v>1930</v>
      </c>
      <c r="E40" s="43">
        <f t="shared" si="0"/>
        <v>280000</v>
      </c>
      <c r="F40" s="50" t="s">
        <v>197</v>
      </c>
      <c r="G40" s="49"/>
    </row>
    <row r="41" spans="1:7" s="13" customFormat="1" ht="47.25">
      <c r="A41" s="40" t="s">
        <v>148</v>
      </c>
      <c r="B41" s="44" t="s">
        <v>198</v>
      </c>
      <c r="C41" s="45">
        <v>60</v>
      </c>
      <c r="D41" s="46">
        <v>1960</v>
      </c>
      <c r="E41" s="43">
        <f t="shared" si="0"/>
        <v>210000</v>
      </c>
      <c r="F41" s="50" t="s">
        <v>157</v>
      </c>
      <c r="G41" s="49"/>
    </row>
    <row r="42" spans="1:7" s="13" customFormat="1" ht="47.25">
      <c r="A42" s="65" t="s">
        <v>149</v>
      </c>
      <c r="B42" s="66" t="s">
        <v>199</v>
      </c>
      <c r="C42" s="67">
        <v>150</v>
      </c>
      <c r="D42" s="68">
        <v>1952</v>
      </c>
      <c r="E42" s="43">
        <f t="shared" si="0"/>
        <v>525000</v>
      </c>
      <c r="F42" s="69" t="s">
        <v>177</v>
      </c>
      <c r="G42" s="70"/>
    </row>
    <row r="43" spans="1:7" s="13" customFormat="1" ht="47.25">
      <c r="A43" s="73" t="s">
        <v>150</v>
      </c>
      <c r="B43" s="80" t="s">
        <v>200</v>
      </c>
      <c r="C43" s="81">
        <v>40</v>
      </c>
      <c r="D43" s="82">
        <v>1952</v>
      </c>
      <c r="E43" s="43">
        <f t="shared" si="0"/>
        <v>140000</v>
      </c>
      <c r="F43" s="83" t="s">
        <v>157</v>
      </c>
      <c r="G43" s="78"/>
    </row>
    <row r="44" spans="1:7" s="13" customFormat="1" ht="47.25">
      <c r="A44" s="73" t="s">
        <v>151</v>
      </c>
      <c r="B44" s="74" t="s">
        <v>255</v>
      </c>
      <c r="C44" s="75">
        <v>17.7</v>
      </c>
      <c r="D44" s="34">
        <v>2000</v>
      </c>
      <c r="E44" s="76">
        <v>2378660</v>
      </c>
      <c r="F44" s="77" t="s">
        <v>177</v>
      </c>
      <c r="G44" s="78"/>
    </row>
    <row r="45" spans="1:7" s="13" customFormat="1" ht="47.25">
      <c r="A45" s="73" t="s">
        <v>220</v>
      </c>
      <c r="B45" s="74" t="s">
        <v>256</v>
      </c>
      <c r="C45" s="75">
        <v>250</v>
      </c>
      <c r="D45" s="34">
        <v>1980</v>
      </c>
      <c r="E45" s="76">
        <v>2100894</v>
      </c>
      <c r="F45" s="77" t="s">
        <v>177</v>
      </c>
      <c r="G45" s="78"/>
    </row>
    <row r="46" spans="1:7" s="13" customFormat="1" ht="47.25">
      <c r="A46" s="73" t="s">
        <v>223</v>
      </c>
      <c r="B46" s="74" t="s">
        <v>257</v>
      </c>
      <c r="C46" s="75">
        <v>150</v>
      </c>
      <c r="D46" s="34">
        <v>1980</v>
      </c>
      <c r="E46" s="76">
        <v>1540823</v>
      </c>
      <c r="F46" s="77" t="s">
        <v>177</v>
      </c>
      <c r="G46" s="78"/>
    </row>
    <row r="47" spans="4:6" ht="15.75">
      <c r="D47" s="71" t="s">
        <v>7</v>
      </c>
      <c r="E47" s="72">
        <f>SUM(E9:E46)</f>
        <v>30574977</v>
      </c>
      <c r="F47" s="14"/>
    </row>
    <row r="48" spans="5:6" ht="7.5" customHeight="1">
      <c r="E48" s="15"/>
      <c r="F48" s="15"/>
    </row>
    <row r="50" spans="1:3" ht="12.75">
      <c r="A50" s="90" t="s">
        <v>43</v>
      </c>
      <c r="B50" s="90"/>
      <c r="C50" s="2">
        <v>20</v>
      </c>
    </row>
    <row r="52" spans="1:7" ht="12.75">
      <c r="A52" s="90" t="s">
        <v>202</v>
      </c>
      <c r="B52" s="90"/>
      <c r="C52" s="90"/>
      <c r="D52" s="90"/>
      <c r="E52" s="90"/>
      <c r="F52" s="90"/>
      <c r="G52" s="90"/>
    </row>
    <row r="53" spans="1:7" ht="12.75">
      <c r="A53" s="90" t="s">
        <v>203</v>
      </c>
      <c r="B53" s="90"/>
      <c r="C53" s="90"/>
      <c r="D53" s="90"/>
      <c r="E53" s="90"/>
      <c r="F53" s="90"/>
      <c r="G53" s="90"/>
    </row>
    <row r="54" spans="1:7" ht="12.75">
      <c r="A54" s="90" t="s">
        <v>204</v>
      </c>
      <c r="B54" s="90"/>
      <c r="C54" s="90"/>
      <c r="D54" s="90"/>
      <c r="E54" s="90"/>
      <c r="F54" s="90"/>
      <c r="G54" s="90"/>
    </row>
    <row r="55" spans="1:7" ht="12.75">
      <c r="A55" s="90" t="s">
        <v>205</v>
      </c>
      <c r="B55" s="90"/>
      <c r="C55" s="90"/>
      <c r="D55" s="90"/>
      <c r="E55" s="90"/>
      <c r="F55" s="90"/>
      <c r="G55" s="90"/>
    </row>
    <row r="56" spans="1:7" ht="12.75">
      <c r="A56" s="90" t="s">
        <v>206</v>
      </c>
      <c r="B56" s="90"/>
      <c r="C56" s="90"/>
      <c r="D56" s="90"/>
      <c r="E56" s="90"/>
      <c r="F56" s="90"/>
      <c r="G56" s="90"/>
    </row>
    <row r="57" spans="1:7" ht="12.75">
      <c r="A57" s="90" t="s">
        <v>207</v>
      </c>
      <c r="B57" s="90"/>
      <c r="C57" s="90"/>
      <c r="D57" s="90"/>
      <c r="E57" s="90"/>
      <c r="F57" s="90"/>
      <c r="G57" s="90"/>
    </row>
    <row r="58" spans="1:7" ht="12.75">
      <c r="A58" s="90" t="s">
        <v>208</v>
      </c>
      <c r="B58" s="90"/>
      <c r="C58" s="90"/>
      <c r="D58" s="90"/>
      <c r="E58" s="90"/>
      <c r="F58" s="90"/>
      <c r="G58" s="90"/>
    </row>
    <row r="59" spans="1:7" ht="12.75">
      <c r="A59" s="90" t="s">
        <v>209</v>
      </c>
      <c r="B59" s="90"/>
      <c r="C59" s="90"/>
      <c r="D59" s="90"/>
      <c r="E59" s="90"/>
      <c r="F59" s="90"/>
      <c r="G59" s="90"/>
    </row>
    <row r="60" spans="1:7" ht="12.75">
      <c r="A60" s="90" t="s">
        <v>210</v>
      </c>
      <c r="B60" s="90"/>
      <c r="C60" s="90"/>
      <c r="D60" s="90"/>
      <c r="E60" s="90"/>
      <c r="F60" s="90"/>
      <c r="G60" s="90"/>
    </row>
  </sheetData>
  <sheetProtection selectLockedCells="1" selectUnlockedCells="1"/>
  <mergeCells count="15">
    <mergeCell ref="A53:G53"/>
    <mergeCell ref="A54:G54"/>
    <mergeCell ref="A55:G55"/>
    <mergeCell ref="A56:G56"/>
    <mergeCell ref="A57:G57"/>
    <mergeCell ref="A60:G60"/>
    <mergeCell ref="A58:G58"/>
    <mergeCell ref="A59:G59"/>
    <mergeCell ref="A52:G52"/>
    <mergeCell ref="B3:G3"/>
    <mergeCell ref="A4:G4"/>
    <mergeCell ref="A5:G5"/>
    <mergeCell ref="A6:G6"/>
    <mergeCell ref="A7:G7"/>
    <mergeCell ref="A50:B50"/>
  </mergeCells>
  <printOptions horizontalCentered="1" verticalCentered="1"/>
  <pageMargins left="0" right="0" top="0.1181102362204724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6.8515625" style="2" customWidth="1"/>
    <col min="2" max="2" width="27.28125" style="2" customWidth="1"/>
    <col min="3" max="16384" width="9.00390625" style="2" customWidth="1"/>
  </cols>
  <sheetData>
    <row r="1" spans="1:2" ht="12.75">
      <c r="A1" s="3" t="s">
        <v>242</v>
      </c>
      <c r="B1" s="4" t="s">
        <v>8</v>
      </c>
    </row>
    <row r="4" spans="1:2" ht="15.75">
      <c r="A4" s="91" t="s">
        <v>9</v>
      </c>
      <c r="B4" s="91"/>
    </row>
    <row r="5" spans="1:3" ht="15.75">
      <c r="A5" s="91" t="s">
        <v>34</v>
      </c>
      <c r="B5" s="91"/>
      <c r="C5" s="16"/>
    </row>
    <row r="6" spans="1:6" ht="15.75">
      <c r="A6" s="91" t="s">
        <v>35</v>
      </c>
      <c r="B6" s="91"/>
      <c r="C6" s="33"/>
      <c r="D6" s="33"/>
      <c r="E6" s="33"/>
      <c r="F6" s="33"/>
    </row>
    <row r="7" spans="1:3" ht="15.75">
      <c r="A7" s="91" t="s">
        <v>36</v>
      </c>
      <c r="B7" s="91"/>
      <c r="C7" s="16"/>
    </row>
    <row r="9" spans="1:2" ht="45" customHeight="1">
      <c r="A9" s="92" t="s">
        <v>219</v>
      </c>
      <c r="B9" s="93">
        <v>161565.81</v>
      </c>
    </row>
    <row r="10" spans="1:2" ht="12.75">
      <c r="A10" s="92"/>
      <c r="B10" s="93"/>
    </row>
    <row r="11" spans="1:2" ht="12.75">
      <c r="A11" s="17" t="s">
        <v>10</v>
      </c>
      <c r="B11" s="18" t="s">
        <v>11</v>
      </c>
    </row>
    <row r="12" spans="1:2" ht="15.75">
      <c r="A12" s="19" t="s">
        <v>7</v>
      </c>
      <c r="B12" s="20">
        <f>B9</f>
        <v>161565.81</v>
      </c>
    </row>
    <row r="13" spans="1:2" ht="15.75">
      <c r="A13" s="19"/>
      <c r="B13" s="21"/>
    </row>
  </sheetData>
  <sheetProtection selectLockedCells="1" selectUnlockedCells="1"/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00390625" style="2" customWidth="1"/>
    <col min="2" max="2" width="49.28125" style="2" customWidth="1"/>
    <col min="3" max="3" width="9.8515625" style="2" bestFit="1" customWidth="1"/>
    <col min="4" max="4" width="25.7109375" style="2" customWidth="1"/>
    <col min="5" max="16384" width="9.00390625" style="2" customWidth="1"/>
  </cols>
  <sheetData>
    <row r="1" spans="1:4" ht="12.75">
      <c r="A1" s="22" t="s">
        <v>242</v>
      </c>
      <c r="B1" s="3"/>
      <c r="D1" s="4" t="s">
        <v>12</v>
      </c>
    </row>
    <row r="2" ht="15.75">
      <c r="D2" s="23"/>
    </row>
    <row r="3" spans="1:4" ht="15.75" customHeight="1">
      <c r="A3" s="91" t="s">
        <v>13</v>
      </c>
      <c r="B3" s="91"/>
      <c r="C3" s="91"/>
      <c r="D3" s="91"/>
    </row>
    <row r="4" spans="1:4" ht="15.75">
      <c r="A4" s="91" t="s">
        <v>34</v>
      </c>
      <c r="B4" s="91"/>
      <c r="C4" s="91"/>
      <c r="D4" s="91"/>
    </row>
    <row r="5" spans="1:7" ht="15.75">
      <c r="A5" s="91" t="s">
        <v>35</v>
      </c>
      <c r="B5" s="91"/>
      <c r="C5" s="91"/>
      <c r="D5" s="91"/>
      <c r="E5" s="33"/>
      <c r="F5" s="33"/>
      <c r="G5" s="33"/>
    </row>
    <row r="6" spans="1:4" ht="15.75">
      <c r="A6" s="91" t="s">
        <v>36</v>
      </c>
      <c r="B6" s="91"/>
      <c r="C6" s="91"/>
      <c r="D6" s="91"/>
    </row>
    <row r="7" spans="1:4" ht="15.75" customHeight="1">
      <c r="A7" s="16"/>
      <c r="B7" s="16"/>
      <c r="C7" s="16"/>
      <c r="D7" s="16"/>
    </row>
    <row r="8" spans="1:4" ht="12.75">
      <c r="A8" s="90" t="s">
        <v>14</v>
      </c>
      <c r="B8" s="90"/>
      <c r="C8" s="90"/>
      <c r="D8" s="90"/>
    </row>
    <row r="9" spans="1:4" ht="12.75">
      <c r="A9" s="90" t="s">
        <v>244</v>
      </c>
      <c r="B9" s="90"/>
      <c r="C9" s="90"/>
      <c r="D9" s="90"/>
    </row>
    <row r="10" spans="1:4" ht="12.75">
      <c r="A10" s="3"/>
      <c r="B10" s="22"/>
      <c r="C10" s="22"/>
      <c r="D10" s="22"/>
    </row>
    <row r="11" spans="1:4" ht="31.5">
      <c r="A11" s="29" t="s">
        <v>1</v>
      </c>
      <c r="B11" s="29" t="s">
        <v>15</v>
      </c>
      <c r="C11" s="29" t="s">
        <v>16</v>
      </c>
      <c r="D11" s="29" t="s">
        <v>245</v>
      </c>
    </row>
    <row r="12" spans="1:4" ht="31.5">
      <c r="A12" s="34" t="s">
        <v>38</v>
      </c>
      <c r="B12" s="35" t="s">
        <v>236</v>
      </c>
      <c r="C12" s="34">
        <v>2019</v>
      </c>
      <c r="D12" s="51">
        <v>10455</v>
      </c>
    </row>
    <row r="13" spans="1:4" ht="15.75">
      <c r="A13" s="34" t="s">
        <v>39</v>
      </c>
      <c r="B13" s="35" t="s">
        <v>252</v>
      </c>
      <c r="C13" s="34">
        <v>2020</v>
      </c>
      <c r="D13" s="51">
        <v>3861.55</v>
      </c>
    </row>
    <row r="14" spans="1:4" ht="15.75">
      <c r="A14" s="34" t="s">
        <v>40</v>
      </c>
      <c r="B14" s="35" t="s">
        <v>253</v>
      </c>
      <c r="C14" s="34">
        <v>2021</v>
      </c>
      <c r="D14" s="51">
        <v>2837.76</v>
      </c>
    </row>
    <row r="15" spans="1:4" ht="15.75">
      <c r="A15" s="24"/>
      <c r="B15" s="24"/>
      <c r="C15" s="25" t="s">
        <v>7</v>
      </c>
      <c r="D15" s="52">
        <f>SUM(D12:D14)</f>
        <v>17154.309999999998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22" t="s">
        <v>242</v>
      </c>
      <c r="B1" s="3"/>
      <c r="D1" s="26" t="s">
        <v>17</v>
      </c>
    </row>
    <row r="2" ht="12.75">
      <c r="B2" s="26"/>
    </row>
    <row r="4" spans="1:4" ht="15.75">
      <c r="A4" s="91" t="s">
        <v>18</v>
      </c>
      <c r="B4" s="91"/>
      <c r="C4" s="91"/>
      <c r="D4" s="91"/>
    </row>
    <row r="5" spans="1:4" ht="15.75">
      <c r="A5" s="91" t="s">
        <v>34</v>
      </c>
      <c r="B5" s="91"/>
      <c r="C5" s="91"/>
      <c r="D5" s="91"/>
    </row>
    <row r="6" spans="1:4" ht="15.75">
      <c r="A6" s="91" t="s">
        <v>35</v>
      </c>
      <c r="B6" s="91"/>
      <c r="C6" s="91"/>
      <c r="D6" s="91"/>
    </row>
    <row r="7" spans="1:4" ht="15.75">
      <c r="A7" s="91" t="s">
        <v>36</v>
      </c>
      <c r="B7" s="91"/>
      <c r="C7" s="91"/>
      <c r="D7" s="91"/>
    </row>
    <row r="8" spans="1:4" ht="15.75" customHeight="1">
      <c r="A8" s="27"/>
      <c r="B8" s="91"/>
      <c r="C8" s="91"/>
      <c r="D8" s="91"/>
    </row>
    <row r="9" spans="1:4" ht="15.75">
      <c r="A9" s="27"/>
      <c r="B9" s="27"/>
      <c r="C9" s="27"/>
      <c r="D9" s="27"/>
    </row>
    <row r="10" spans="1:4" ht="12.75">
      <c r="A10" s="90" t="s">
        <v>19</v>
      </c>
      <c r="B10" s="90"/>
      <c r="C10" s="90"/>
      <c r="D10" s="90"/>
    </row>
    <row r="11" spans="1:4" ht="12.75">
      <c r="A11" s="90" t="s">
        <v>244</v>
      </c>
      <c r="B11" s="90"/>
      <c r="C11" s="90"/>
      <c r="D11" s="90"/>
    </row>
    <row r="12" spans="1:4" ht="12.75">
      <c r="A12" s="28"/>
      <c r="B12" s="28"/>
      <c r="C12" s="28"/>
      <c r="D12" s="28"/>
    </row>
    <row r="13" spans="1:4" ht="31.5">
      <c r="A13" s="29" t="s">
        <v>20</v>
      </c>
      <c r="B13" s="29" t="s">
        <v>15</v>
      </c>
      <c r="C13" s="29" t="s">
        <v>16</v>
      </c>
      <c r="D13" s="29" t="s">
        <v>246</v>
      </c>
    </row>
    <row r="14" spans="1:4" s="88" customFormat="1" ht="47.25">
      <c r="A14" s="34" t="s">
        <v>38</v>
      </c>
      <c r="B14" s="35" t="s">
        <v>254</v>
      </c>
      <c r="C14" s="34">
        <v>2021</v>
      </c>
      <c r="D14" s="87">
        <v>2339.67</v>
      </c>
    </row>
    <row r="15" spans="3:4" ht="15.75">
      <c r="C15" s="31" t="s">
        <v>7</v>
      </c>
      <c r="D15" s="53">
        <f>SUM(D14)</f>
        <v>2339.67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B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8">
      <selection activeCell="A29" sqref="A29:R29"/>
    </sheetView>
  </sheetViews>
  <sheetFormatPr defaultColWidth="9.00390625" defaultRowHeight="12.75"/>
  <cols>
    <col min="1" max="1" width="3.140625" style="1" customWidth="1"/>
    <col min="2" max="2" width="9.57421875" style="2" customWidth="1"/>
    <col min="3" max="3" width="7.00390625" style="2" customWidth="1"/>
    <col min="4" max="4" width="12.8515625" style="2" customWidth="1"/>
    <col min="5" max="5" width="12.7109375" style="2" customWidth="1"/>
    <col min="6" max="6" width="5.00390625" style="2" customWidth="1"/>
    <col min="7" max="7" width="5.8515625" style="2" customWidth="1"/>
    <col min="8" max="8" width="6.140625" style="2" bestFit="1" customWidth="1"/>
    <col min="9" max="9" width="11.57421875" style="2" customWidth="1"/>
    <col min="10" max="11" width="6.00390625" style="2" customWidth="1"/>
    <col min="12" max="12" width="5.28125" style="2" bestFit="1" customWidth="1"/>
    <col min="13" max="13" width="8.00390625" style="2" bestFit="1" customWidth="1"/>
    <col min="14" max="14" width="9.421875" style="2" customWidth="1"/>
    <col min="15" max="17" width="9.28125" style="2" customWidth="1"/>
    <col min="18" max="16384" width="9.00390625" style="2" customWidth="1"/>
  </cols>
  <sheetData>
    <row r="1" spans="1:18" ht="12.75">
      <c r="A1" s="22"/>
      <c r="B1" s="3"/>
      <c r="P1" s="94" t="s">
        <v>21</v>
      </c>
      <c r="Q1" s="94"/>
      <c r="R1" s="94"/>
    </row>
    <row r="2" spans="1:18" ht="12.75">
      <c r="A2" s="22"/>
      <c r="B2" s="3"/>
      <c r="P2" s="4"/>
      <c r="Q2" s="4"/>
      <c r="R2" s="4"/>
    </row>
    <row r="3" spans="1:18" ht="12.75">
      <c r="A3" s="22"/>
      <c r="B3" s="3"/>
      <c r="P3" s="4"/>
      <c r="Q3" s="4"/>
      <c r="R3" s="4"/>
    </row>
    <row r="4" spans="1:18" ht="15.7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4.25" customHeight="1">
      <c r="A5" s="91" t="s">
        <v>34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4.25" customHeight="1">
      <c r="A6" s="91" t="s">
        <v>35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4.25" customHeight="1">
      <c r="A7" s="91" t="s">
        <v>36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ht="15.75" customHeight="1"/>
    <row r="9" spans="1:18" s="32" customFormat="1" ht="101.25">
      <c r="A9" s="36" t="s">
        <v>1</v>
      </c>
      <c r="B9" s="36" t="s">
        <v>23</v>
      </c>
      <c r="C9" s="36" t="s">
        <v>24</v>
      </c>
      <c r="D9" s="36" t="s">
        <v>25</v>
      </c>
      <c r="E9" s="36" t="s">
        <v>26</v>
      </c>
      <c r="F9" s="36" t="s">
        <v>16</v>
      </c>
      <c r="G9" s="36" t="s">
        <v>27</v>
      </c>
      <c r="H9" s="36" t="s">
        <v>28</v>
      </c>
      <c r="I9" s="36" t="s">
        <v>29</v>
      </c>
      <c r="J9" s="36" t="s">
        <v>108</v>
      </c>
      <c r="K9" s="36" t="s">
        <v>107</v>
      </c>
      <c r="L9" s="36" t="s">
        <v>30</v>
      </c>
      <c r="M9" s="36" t="s">
        <v>31</v>
      </c>
      <c r="N9" s="36" t="s">
        <v>32</v>
      </c>
      <c r="O9" s="36" t="s">
        <v>247</v>
      </c>
      <c r="P9" s="36" t="s">
        <v>248</v>
      </c>
      <c r="Q9" s="36" t="s">
        <v>249</v>
      </c>
      <c r="R9" s="36" t="s">
        <v>33</v>
      </c>
    </row>
    <row r="10" spans="1:18" s="38" customFormat="1" ht="33.75">
      <c r="A10" s="54" t="s">
        <v>38</v>
      </c>
      <c r="B10" s="55" t="s">
        <v>112</v>
      </c>
      <c r="C10" s="56" t="s">
        <v>55</v>
      </c>
      <c r="D10" s="57" t="s">
        <v>113</v>
      </c>
      <c r="E10" s="56" t="s">
        <v>106</v>
      </c>
      <c r="F10" s="56">
        <v>1983</v>
      </c>
      <c r="G10" s="56">
        <v>6842</v>
      </c>
      <c r="H10" s="56" t="s">
        <v>111</v>
      </c>
      <c r="I10" s="56" t="s">
        <v>56</v>
      </c>
      <c r="J10" s="56">
        <v>6</v>
      </c>
      <c r="K10" s="56" t="s">
        <v>111</v>
      </c>
      <c r="L10" s="56">
        <v>10580</v>
      </c>
      <c r="M10" s="56"/>
      <c r="N10" s="56" t="s">
        <v>57</v>
      </c>
      <c r="O10" s="58"/>
      <c r="P10" s="58"/>
      <c r="Q10" s="58"/>
      <c r="R10" s="56" t="s">
        <v>268</v>
      </c>
    </row>
    <row r="11" spans="1:18" s="38" customFormat="1" ht="33.75">
      <c r="A11" s="54" t="s">
        <v>39</v>
      </c>
      <c r="B11" s="55" t="s">
        <v>114</v>
      </c>
      <c r="C11" s="56" t="s">
        <v>58</v>
      </c>
      <c r="D11" s="56" t="s">
        <v>59</v>
      </c>
      <c r="E11" s="56" t="s">
        <v>106</v>
      </c>
      <c r="F11" s="56">
        <v>2000</v>
      </c>
      <c r="G11" s="56">
        <v>5480</v>
      </c>
      <c r="H11" s="56" t="s">
        <v>115</v>
      </c>
      <c r="I11" s="57" t="s">
        <v>60</v>
      </c>
      <c r="J11" s="56">
        <v>6</v>
      </c>
      <c r="K11" s="56">
        <v>4150</v>
      </c>
      <c r="L11" s="56">
        <v>14000</v>
      </c>
      <c r="M11" s="56">
        <v>54775</v>
      </c>
      <c r="N11" s="56" t="s">
        <v>116</v>
      </c>
      <c r="O11" s="58">
        <v>81200</v>
      </c>
      <c r="P11" s="58">
        <v>77100</v>
      </c>
      <c r="Q11" s="58"/>
      <c r="R11" s="56" t="s">
        <v>268</v>
      </c>
    </row>
    <row r="12" spans="1:18" s="38" customFormat="1" ht="33.75">
      <c r="A12" s="54" t="s">
        <v>40</v>
      </c>
      <c r="B12" s="55" t="s">
        <v>117</v>
      </c>
      <c r="C12" s="56" t="s">
        <v>61</v>
      </c>
      <c r="D12" s="56" t="s">
        <v>62</v>
      </c>
      <c r="E12" s="56" t="s">
        <v>106</v>
      </c>
      <c r="F12" s="56">
        <v>1986</v>
      </c>
      <c r="G12" s="56">
        <v>6842</v>
      </c>
      <c r="H12" s="56" t="s">
        <v>111</v>
      </c>
      <c r="I12" s="57" t="s">
        <v>63</v>
      </c>
      <c r="J12" s="57" t="s">
        <v>64</v>
      </c>
      <c r="K12" s="57" t="s">
        <v>118</v>
      </c>
      <c r="L12" s="57" t="s">
        <v>119</v>
      </c>
      <c r="M12" s="57"/>
      <c r="N12" s="56" t="s">
        <v>65</v>
      </c>
      <c r="O12" s="58"/>
      <c r="P12" s="58"/>
      <c r="Q12" s="58"/>
      <c r="R12" s="56" t="s">
        <v>268</v>
      </c>
    </row>
    <row r="13" spans="1:18" s="38" customFormat="1" ht="33.75">
      <c r="A13" s="54" t="s">
        <v>41</v>
      </c>
      <c r="B13" s="55" t="s">
        <v>66</v>
      </c>
      <c r="C13" s="56" t="s">
        <v>67</v>
      </c>
      <c r="D13" s="56" t="s">
        <v>68</v>
      </c>
      <c r="E13" s="56" t="s">
        <v>120</v>
      </c>
      <c r="F13" s="56">
        <v>1964</v>
      </c>
      <c r="G13" s="56">
        <v>4196</v>
      </c>
      <c r="H13" s="56" t="s">
        <v>111</v>
      </c>
      <c r="I13" s="56">
        <v>61397</v>
      </c>
      <c r="J13" s="56">
        <v>10</v>
      </c>
      <c r="K13" s="56">
        <v>4000</v>
      </c>
      <c r="L13" s="56" t="s">
        <v>111</v>
      </c>
      <c r="M13" s="56"/>
      <c r="N13" s="56" t="s">
        <v>69</v>
      </c>
      <c r="O13" s="58"/>
      <c r="P13" s="58"/>
      <c r="Q13" s="58"/>
      <c r="R13" s="56" t="s">
        <v>268</v>
      </c>
    </row>
    <row r="14" spans="1:18" s="38" customFormat="1" ht="33.75">
      <c r="A14" s="54" t="s">
        <v>42</v>
      </c>
      <c r="B14" s="55" t="s">
        <v>121</v>
      </c>
      <c r="C14" s="56" t="s">
        <v>70</v>
      </c>
      <c r="D14" s="56" t="s">
        <v>71</v>
      </c>
      <c r="E14" s="56" t="s">
        <v>106</v>
      </c>
      <c r="F14" s="56">
        <v>2010</v>
      </c>
      <c r="G14" s="56">
        <v>6871</v>
      </c>
      <c r="H14" s="56" t="s">
        <v>122</v>
      </c>
      <c r="I14" s="56" t="s">
        <v>72</v>
      </c>
      <c r="J14" s="56">
        <v>6</v>
      </c>
      <c r="K14" s="56">
        <v>6300</v>
      </c>
      <c r="L14" s="56">
        <v>15000</v>
      </c>
      <c r="M14" s="56">
        <v>2730</v>
      </c>
      <c r="N14" s="56" t="s">
        <v>73</v>
      </c>
      <c r="O14" s="58">
        <v>315900</v>
      </c>
      <c r="P14" s="58">
        <v>300100</v>
      </c>
      <c r="Q14" s="58"/>
      <c r="R14" s="56" t="s">
        <v>268</v>
      </c>
    </row>
    <row r="15" spans="1:18" s="37" customFormat="1" ht="33.75">
      <c r="A15" s="54" t="s">
        <v>44</v>
      </c>
      <c r="B15" s="55" t="s">
        <v>110</v>
      </c>
      <c r="C15" s="56" t="s">
        <v>67</v>
      </c>
      <c r="D15" s="56" t="s">
        <v>74</v>
      </c>
      <c r="E15" s="56" t="s">
        <v>106</v>
      </c>
      <c r="F15" s="56">
        <v>1987</v>
      </c>
      <c r="G15" s="56">
        <v>6842</v>
      </c>
      <c r="H15" s="56" t="s">
        <v>111</v>
      </c>
      <c r="I15" s="56" t="s">
        <v>75</v>
      </c>
      <c r="J15" s="56">
        <v>6</v>
      </c>
      <c r="K15" s="56">
        <v>4090</v>
      </c>
      <c r="L15" s="56">
        <v>10900</v>
      </c>
      <c r="M15" s="56"/>
      <c r="N15" s="56" t="s">
        <v>76</v>
      </c>
      <c r="O15" s="58"/>
      <c r="P15" s="58"/>
      <c r="Q15" s="58"/>
      <c r="R15" s="56" t="s">
        <v>268</v>
      </c>
    </row>
    <row r="16" spans="1:18" s="37" customFormat="1" ht="33.75">
      <c r="A16" s="54" t="s">
        <v>45</v>
      </c>
      <c r="B16" s="55" t="s">
        <v>123</v>
      </c>
      <c r="C16" s="56" t="s">
        <v>77</v>
      </c>
      <c r="D16" s="56" t="s">
        <v>78</v>
      </c>
      <c r="E16" s="56" t="s">
        <v>106</v>
      </c>
      <c r="F16" s="56">
        <v>2003</v>
      </c>
      <c r="G16" s="56">
        <v>6871</v>
      </c>
      <c r="H16" s="56" t="s">
        <v>124</v>
      </c>
      <c r="I16" s="56" t="s">
        <v>79</v>
      </c>
      <c r="J16" s="56">
        <v>6</v>
      </c>
      <c r="K16" s="56" t="s">
        <v>111</v>
      </c>
      <c r="L16" s="56">
        <v>14000</v>
      </c>
      <c r="M16" s="56">
        <v>13883</v>
      </c>
      <c r="N16" s="56" t="s">
        <v>80</v>
      </c>
      <c r="O16" s="58">
        <v>180500</v>
      </c>
      <c r="P16" s="58">
        <v>171500</v>
      </c>
      <c r="Q16" s="58"/>
      <c r="R16" s="56" t="s">
        <v>268</v>
      </c>
    </row>
    <row r="17" spans="1:18" s="37" customFormat="1" ht="33.75">
      <c r="A17" s="54" t="s">
        <v>46</v>
      </c>
      <c r="B17" s="55" t="s">
        <v>125</v>
      </c>
      <c r="C17" s="56" t="s">
        <v>81</v>
      </c>
      <c r="D17" s="56">
        <v>330212</v>
      </c>
      <c r="E17" s="56" t="s">
        <v>106</v>
      </c>
      <c r="F17" s="56">
        <v>2000</v>
      </c>
      <c r="G17" s="56">
        <v>2417</v>
      </c>
      <c r="H17" s="56" t="s">
        <v>126</v>
      </c>
      <c r="I17" s="56" t="s">
        <v>82</v>
      </c>
      <c r="J17" s="56">
        <v>6</v>
      </c>
      <c r="K17" s="56" t="s">
        <v>111</v>
      </c>
      <c r="L17" s="56">
        <v>2900</v>
      </c>
      <c r="M17" s="56"/>
      <c r="N17" s="56" t="s">
        <v>83</v>
      </c>
      <c r="O17" s="58"/>
      <c r="P17" s="58"/>
      <c r="Q17" s="58"/>
      <c r="R17" s="56" t="s">
        <v>268</v>
      </c>
    </row>
    <row r="18" spans="1:18" s="37" customFormat="1" ht="33.75">
      <c r="A18" s="54" t="s">
        <v>47</v>
      </c>
      <c r="B18" s="55" t="s">
        <v>127</v>
      </c>
      <c r="C18" s="56" t="s">
        <v>84</v>
      </c>
      <c r="D18" s="56" t="s">
        <v>85</v>
      </c>
      <c r="E18" s="56" t="s">
        <v>106</v>
      </c>
      <c r="F18" s="56">
        <v>2005</v>
      </c>
      <c r="G18" s="56">
        <v>2148</v>
      </c>
      <c r="H18" s="56" t="s">
        <v>128</v>
      </c>
      <c r="I18" s="56" t="s">
        <v>86</v>
      </c>
      <c r="J18" s="56">
        <v>5</v>
      </c>
      <c r="K18" s="56" t="s">
        <v>111</v>
      </c>
      <c r="L18" s="56">
        <v>3500</v>
      </c>
      <c r="M18" s="56">
        <v>33051</v>
      </c>
      <c r="N18" s="56" t="s">
        <v>87</v>
      </c>
      <c r="O18" s="58">
        <v>72200</v>
      </c>
      <c r="P18" s="58">
        <v>68600</v>
      </c>
      <c r="Q18" s="58"/>
      <c r="R18" s="56" t="s">
        <v>268</v>
      </c>
    </row>
    <row r="19" spans="1:18" s="37" customFormat="1" ht="33.75">
      <c r="A19" s="54" t="s">
        <v>48</v>
      </c>
      <c r="B19" s="55" t="s">
        <v>267</v>
      </c>
      <c r="C19" s="56" t="s">
        <v>84</v>
      </c>
      <c r="D19" s="56" t="s">
        <v>88</v>
      </c>
      <c r="E19" s="56" t="s">
        <v>106</v>
      </c>
      <c r="F19" s="56">
        <v>2006</v>
      </c>
      <c r="G19" s="56">
        <v>6374</v>
      </c>
      <c r="H19" s="56" t="s">
        <v>129</v>
      </c>
      <c r="I19" s="56" t="s">
        <v>89</v>
      </c>
      <c r="J19" s="56">
        <v>6</v>
      </c>
      <c r="K19" s="56" t="s">
        <v>111</v>
      </c>
      <c r="L19" s="56">
        <v>14000</v>
      </c>
      <c r="M19" s="56">
        <v>9888</v>
      </c>
      <c r="N19" s="56" t="s">
        <v>90</v>
      </c>
      <c r="O19" s="58">
        <v>225700</v>
      </c>
      <c r="P19" s="58">
        <v>214500</v>
      </c>
      <c r="Q19" s="58"/>
      <c r="R19" s="56" t="s">
        <v>268</v>
      </c>
    </row>
    <row r="20" spans="1:18" s="37" customFormat="1" ht="33.75">
      <c r="A20" s="54" t="s">
        <v>49</v>
      </c>
      <c r="B20" s="55" t="s">
        <v>105</v>
      </c>
      <c r="C20" s="56" t="s">
        <v>77</v>
      </c>
      <c r="D20" s="56">
        <v>266</v>
      </c>
      <c r="E20" s="56" t="s">
        <v>106</v>
      </c>
      <c r="F20" s="56">
        <v>1985</v>
      </c>
      <c r="G20" s="56">
        <v>6842</v>
      </c>
      <c r="H20" s="56" t="s">
        <v>109</v>
      </c>
      <c r="I20" s="56" t="s">
        <v>91</v>
      </c>
      <c r="J20" s="56">
        <v>6</v>
      </c>
      <c r="K20" s="56">
        <v>4850</v>
      </c>
      <c r="L20" s="56">
        <v>12350</v>
      </c>
      <c r="M20" s="56"/>
      <c r="N20" s="56" t="s">
        <v>92</v>
      </c>
      <c r="O20" s="58"/>
      <c r="P20" s="58"/>
      <c r="Q20" s="58"/>
      <c r="R20" s="56" t="s">
        <v>268</v>
      </c>
    </row>
    <row r="21" spans="1:18" s="37" customFormat="1" ht="33.75">
      <c r="A21" s="54" t="s">
        <v>50</v>
      </c>
      <c r="B21" s="55" t="s">
        <v>130</v>
      </c>
      <c r="C21" s="56" t="s">
        <v>93</v>
      </c>
      <c r="D21" s="56" t="s">
        <v>94</v>
      </c>
      <c r="E21" s="56" t="s">
        <v>106</v>
      </c>
      <c r="F21" s="56">
        <v>1993</v>
      </c>
      <c r="G21" s="56">
        <v>3596</v>
      </c>
      <c r="H21" s="56" t="s">
        <v>131</v>
      </c>
      <c r="I21" s="56" t="s">
        <v>95</v>
      </c>
      <c r="J21" s="56">
        <v>3</v>
      </c>
      <c r="K21" s="56" t="s">
        <v>111</v>
      </c>
      <c r="L21" s="56">
        <v>6400</v>
      </c>
      <c r="M21" s="56"/>
      <c r="N21" s="56" t="s">
        <v>96</v>
      </c>
      <c r="O21" s="58"/>
      <c r="P21" s="58"/>
      <c r="Q21" s="58"/>
      <c r="R21" s="56" t="s">
        <v>268</v>
      </c>
    </row>
    <row r="22" spans="1:18" s="37" customFormat="1" ht="33.75">
      <c r="A22" s="54" t="s">
        <v>51</v>
      </c>
      <c r="B22" s="59" t="s">
        <v>265</v>
      </c>
      <c r="C22" s="60" t="s">
        <v>97</v>
      </c>
      <c r="D22" s="60"/>
      <c r="E22" s="60" t="s">
        <v>98</v>
      </c>
      <c r="F22" s="60">
        <v>2009</v>
      </c>
      <c r="G22" s="60" t="s">
        <v>111</v>
      </c>
      <c r="H22" s="60" t="s">
        <v>111</v>
      </c>
      <c r="I22" s="60" t="s">
        <v>99</v>
      </c>
      <c r="J22" s="60" t="s">
        <v>111</v>
      </c>
      <c r="K22" s="60">
        <v>2500</v>
      </c>
      <c r="L22" s="60">
        <v>3260</v>
      </c>
      <c r="M22" s="60"/>
      <c r="N22" s="60" t="s">
        <v>100</v>
      </c>
      <c r="O22" s="61"/>
      <c r="P22" s="61"/>
      <c r="Q22" s="61"/>
      <c r="R22" s="56" t="s">
        <v>268</v>
      </c>
    </row>
    <row r="23" spans="1:18" s="37" customFormat="1" ht="33.75">
      <c r="A23" s="54" t="s">
        <v>52</v>
      </c>
      <c r="B23" s="62" t="s">
        <v>266</v>
      </c>
      <c r="C23" s="54" t="s">
        <v>101</v>
      </c>
      <c r="D23" s="54" t="s">
        <v>102</v>
      </c>
      <c r="E23" s="54" t="s">
        <v>103</v>
      </c>
      <c r="F23" s="54">
        <v>1991</v>
      </c>
      <c r="G23" s="54">
        <v>1960</v>
      </c>
      <c r="H23" s="54" t="s">
        <v>111</v>
      </c>
      <c r="I23" s="54">
        <v>465743</v>
      </c>
      <c r="J23" s="54">
        <v>1</v>
      </c>
      <c r="K23" s="54">
        <v>5500</v>
      </c>
      <c r="L23" s="54">
        <v>2240</v>
      </c>
      <c r="M23" s="54" t="s">
        <v>250</v>
      </c>
      <c r="N23" s="54" t="s">
        <v>104</v>
      </c>
      <c r="O23" s="63"/>
      <c r="P23" s="63"/>
      <c r="Q23" s="63"/>
      <c r="R23" s="56" t="s">
        <v>268</v>
      </c>
    </row>
    <row r="24" spans="1:18" ht="33.75">
      <c r="A24" s="54" t="s">
        <v>53</v>
      </c>
      <c r="B24" s="85"/>
      <c r="C24" s="84" t="s">
        <v>211</v>
      </c>
      <c r="D24" s="84"/>
      <c r="E24" s="84" t="s">
        <v>211</v>
      </c>
      <c r="F24" s="84">
        <v>2017</v>
      </c>
      <c r="G24" s="84"/>
      <c r="H24" s="84"/>
      <c r="I24" s="84">
        <v>20717</v>
      </c>
      <c r="J24" s="84"/>
      <c r="K24" s="84"/>
      <c r="L24" s="84"/>
      <c r="M24" s="84"/>
      <c r="N24" s="84"/>
      <c r="O24" s="86"/>
      <c r="P24" s="86"/>
      <c r="Q24" s="86"/>
      <c r="R24" s="56" t="s">
        <v>268</v>
      </c>
    </row>
    <row r="25" spans="1:18" ht="33.75">
      <c r="A25" s="54" t="s">
        <v>54</v>
      </c>
      <c r="B25" s="62" t="s">
        <v>217</v>
      </c>
      <c r="C25" s="62" t="s">
        <v>212</v>
      </c>
      <c r="D25" s="64" t="s">
        <v>213</v>
      </c>
      <c r="E25" s="62" t="s">
        <v>103</v>
      </c>
      <c r="F25" s="62">
        <v>2016</v>
      </c>
      <c r="G25" s="62">
        <v>4400</v>
      </c>
      <c r="H25" s="62" t="s">
        <v>214</v>
      </c>
      <c r="I25" s="62" t="s">
        <v>215</v>
      </c>
      <c r="J25" s="62">
        <v>1</v>
      </c>
      <c r="K25" s="64" t="s">
        <v>111</v>
      </c>
      <c r="L25" s="62">
        <v>6200</v>
      </c>
      <c r="M25" s="54" t="s">
        <v>251</v>
      </c>
      <c r="N25" s="62" t="s">
        <v>216</v>
      </c>
      <c r="O25" s="79">
        <v>100000</v>
      </c>
      <c r="P25" s="79">
        <v>90000</v>
      </c>
      <c r="Q25" s="79"/>
      <c r="R25" s="56" t="s">
        <v>268</v>
      </c>
    </row>
    <row r="26" spans="1:18" ht="33.75">
      <c r="A26" s="54" t="s">
        <v>132</v>
      </c>
      <c r="B26" s="62" t="s">
        <v>235</v>
      </c>
      <c r="C26" s="62" t="s">
        <v>224</v>
      </c>
      <c r="D26" s="64" t="s">
        <v>225</v>
      </c>
      <c r="E26" s="62" t="s">
        <v>226</v>
      </c>
      <c r="F26" s="62">
        <v>2001</v>
      </c>
      <c r="G26" s="62">
        <v>1598</v>
      </c>
      <c r="H26" s="62" t="s">
        <v>227</v>
      </c>
      <c r="I26" s="62" t="s">
        <v>228</v>
      </c>
      <c r="J26" s="62">
        <v>5</v>
      </c>
      <c r="K26" s="64" t="s">
        <v>111</v>
      </c>
      <c r="L26" s="62">
        <v>1710</v>
      </c>
      <c r="M26" s="54"/>
      <c r="N26" s="89">
        <v>37095</v>
      </c>
      <c r="O26" s="79"/>
      <c r="P26" s="79"/>
      <c r="Q26" s="79"/>
      <c r="R26" s="56" t="s">
        <v>268</v>
      </c>
    </row>
    <row r="27" spans="1:18" ht="33.75">
      <c r="A27" s="54" t="s">
        <v>133</v>
      </c>
      <c r="B27" s="62" t="s">
        <v>229</v>
      </c>
      <c r="C27" s="62" t="s">
        <v>230</v>
      </c>
      <c r="D27" s="54" t="s">
        <v>231</v>
      </c>
      <c r="E27" s="62" t="s">
        <v>232</v>
      </c>
      <c r="F27" s="62">
        <v>2018</v>
      </c>
      <c r="G27" s="62">
        <v>6871</v>
      </c>
      <c r="H27" s="62" t="s">
        <v>233</v>
      </c>
      <c r="I27" s="62" t="s">
        <v>234</v>
      </c>
      <c r="J27" s="62">
        <v>6</v>
      </c>
      <c r="K27" s="64" t="s">
        <v>111</v>
      </c>
      <c r="L27" s="62">
        <v>18000</v>
      </c>
      <c r="M27" s="54"/>
      <c r="N27" s="89">
        <v>43432</v>
      </c>
      <c r="O27" s="79">
        <v>641600</v>
      </c>
      <c r="P27" s="79">
        <v>609500</v>
      </c>
      <c r="Q27" s="79"/>
      <c r="R27" s="56" t="s">
        <v>268</v>
      </c>
    </row>
    <row r="28" spans="1:18" ht="33.75">
      <c r="A28" s="54" t="s">
        <v>134</v>
      </c>
      <c r="B28" s="62" t="s">
        <v>237</v>
      </c>
      <c r="C28" s="62" t="s">
        <v>238</v>
      </c>
      <c r="D28" s="54" t="s">
        <v>239</v>
      </c>
      <c r="E28" s="62" t="s">
        <v>232</v>
      </c>
      <c r="F28" s="62">
        <v>2020</v>
      </c>
      <c r="G28" s="62">
        <v>6871</v>
      </c>
      <c r="H28" s="62" t="s">
        <v>241</v>
      </c>
      <c r="I28" s="62" t="s">
        <v>240</v>
      </c>
      <c r="J28" s="62">
        <v>6</v>
      </c>
      <c r="K28" s="64" t="s">
        <v>111</v>
      </c>
      <c r="L28" s="62">
        <v>18000</v>
      </c>
      <c r="M28" s="54"/>
      <c r="N28" s="89">
        <v>44133</v>
      </c>
      <c r="O28" s="79">
        <v>878220</v>
      </c>
      <c r="P28" s="79">
        <v>790000</v>
      </c>
      <c r="Q28" s="79"/>
      <c r="R28" s="56" t="s">
        <v>268</v>
      </c>
    </row>
    <row r="29" spans="1:18" ht="12.75">
      <c r="A29" s="90" t="s">
        <v>258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ht="12.75">
      <c r="A30" s="90" t="s">
        <v>259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ht="12.75">
      <c r="A31" s="90" t="s">
        <v>260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12.75">
      <c r="A32" s="90" t="s">
        <v>261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ht="12.75">
      <c r="A33" s="90" t="s">
        <v>262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ht="12.75">
      <c r="A34" s="90" t="s">
        <v>218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5" spans="1:18" ht="12.75">
      <c r="A35" s="90" t="s">
        <v>263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7" spans="1:18" ht="12.75">
      <c r="A37" s="90" t="s">
        <v>264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</row>
  </sheetData>
  <sheetProtection selectLockedCells="1" selectUnlockedCells="1"/>
  <mergeCells count="13">
    <mergeCell ref="A29:R29"/>
    <mergeCell ref="A30:R30"/>
    <mergeCell ref="A31:R31"/>
    <mergeCell ref="A35:R35"/>
    <mergeCell ref="A34:R34"/>
    <mergeCell ref="A32:R32"/>
    <mergeCell ref="A37:R37"/>
    <mergeCell ref="P1:R1"/>
    <mergeCell ref="A4:R4"/>
    <mergeCell ref="A5:R5"/>
    <mergeCell ref="A6:R6"/>
    <mergeCell ref="A7:R7"/>
    <mergeCell ref="A33:R33"/>
  </mergeCells>
  <printOptions horizontalCentered="1" verticalCentered="1"/>
  <pageMargins left="0" right="0" top="1.1402777777777777" bottom="0.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Kanigowska</dc:creator>
  <cp:keywords/>
  <dc:description/>
  <cp:lastModifiedBy>Marcin Pieńkosz</cp:lastModifiedBy>
  <cp:lastPrinted>2021-08-27T15:58:47Z</cp:lastPrinted>
  <dcterms:created xsi:type="dcterms:W3CDTF">2016-10-05T13:53:21Z</dcterms:created>
  <dcterms:modified xsi:type="dcterms:W3CDTF">2021-11-08T07:17:36Z</dcterms:modified>
  <cp:category/>
  <cp:version/>
  <cp:contentType/>
  <cp:contentStatus/>
</cp:coreProperties>
</file>